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eb Information\Staff Pages\"/>
    </mc:Choice>
  </mc:AlternateContent>
  <bookViews>
    <workbookView xWindow="0" yWindow="0" windowWidth="20160" windowHeight="8280"/>
  </bookViews>
  <sheets>
    <sheet name="AC2SM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C11" i="2" l="1"/>
  <c r="C2" i="2"/>
  <c r="C3" i="2"/>
  <c r="C4" i="2"/>
  <c r="C5" i="2"/>
  <c r="C6" i="2"/>
  <c r="C7" i="2"/>
  <c r="C8" i="2"/>
  <c r="C9" i="2"/>
  <c r="C10" i="2"/>
  <c r="C1" i="2"/>
  <c r="O4" i="1"/>
  <c r="K4" i="1"/>
  <c r="M4" i="1"/>
  <c r="L4" i="1"/>
  <c r="N4" i="1"/>
  <c r="H4" i="1" l="1"/>
  <c r="G4" i="1" s="1"/>
  <c r="I4" i="1"/>
  <c r="J4" i="1"/>
</calcChain>
</file>

<file path=xl/sharedStrings.xml><?xml version="1.0" encoding="utf-8"?>
<sst xmlns="http://schemas.openxmlformats.org/spreadsheetml/2006/main" count="30" uniqueCount="30">
  <si>
    <t>Surname</t>
  </si>
  <si>
    <t>First Name</t>
  </si>
  <si>
    <t>Student No.</t>
  </si>
  <si>
    <t>Qual</t>
  </si>
  <si>
    <t>Qualification Block Code</t>
  </si>
  <si>
    <t>Full Credits Registered</t>
  </si>
  <si>
    <t>AC201</t>
  </si>
  <si>
    <t>AC202</t>
  </si>
  <si>
    <t>AC203</t>
  </si>
  <si>
    <t>AC205</t>
  </si>
  <si>
    <t>EC201</t>
  </si>
  <si>
    <t>EC202A</t>
  </si>
  <si>
    <t>EC205</t>
  </si>
  <si>
    <t>EC206</t>
  </si>
  <si>
    <t>EC211</t>
  </si>
  <si>
    <t>FN205</t>
  </si>
  <si>
    <t>FN206</t>
  </si>
  <si>
    <t>FNAC</t>
  </si>
  <si>
    <t xml:space="preserve"> </t>
  </si>
  <si>
    <t>Weighed Avg Mark</t>
  </si>
  <si>
    <t>Full Credits taken</t>
  </si>
  <si>
    <t>Credits passed</t>
  </si>
  <si>
    <t>Credit value of modules with mark &gt;40</t>
  </si>
  <si>
    <t>Credit value of modules with mark &lt;40</t>
  </si>
  <si>
    <t xml:space="preserve"> Credit value of modules with "P"</t>
  </si>
  <si>
    <t xml:space="preserve"> Credit value of modules with "NP"</t>
  </si>
  <si>
    <t>Raw Mark</t>
  </si>
  <si>
    <t>Subject</t>
  </si>
  <si>
    <t>Bloggs</t>
  </si>
  <si>
    <t>Joe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</si>
</sst>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49" fontId="18" fillId="0" borderId="10" xfId="0" applyNumberFormat="1" applyFont="1" applyBorder="1" applyAlignment="1">
      <alignment textRotation="90"/>
    </xf>
    <xf numFmtId="0" fontId="19" fillId="0" borderId="0" xfId="0" applyFont="1" applyBorder="1" applyAlignment="1">
      <alignment horizontal="right" textRotation="90" wrapText="1"/>
    </xf>
    <xf numFmtId="0" fontId="19" fillId="0" borderId="11" xfId="0" applyFont="1" applyBorder="1" applyAlignment="1">
      <alignment horizontal="right" textRotation="90" wrapText="1"/>
    </xf>
    <xf numFmtId="0" fontId="18" fillId="0" borderId="10" xfId="0" applyFont="1" applyBorder="1"/>
    <xf numFmtId="0" fontId="0" fillId="0" borderId="0" xfId="0" applyBorder="1"/>
    <xf numFmtId="0" fontId="0" fillId="0" borderId="11" xfId="0" applyBorder="1"/>
    <xf numFmtId="2" fontId="18" fillId="0" borderId="10" xfId="0" applyNumberFormat="1" applyFont="1" applyBorder="1"/>
    <xf numFmtId="2" fontId="0" fillId="0" borderId="0" xfId="0" applyNumberFormat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"/>
  <sheetViews>
    <sheetView tabSelected="1" workbookViewId="0">
      <selection activeCell="G1" sqref="G1"/>
    </sheetView>
  </sheetViews>
  <sheetFormatPr defaultRowHeight="14.4" x14ac:dyDescent="0.3"/>
  <cols>
    <col min="1" max="1" width="8.109375" bestFit="1" customWidth="1"/>
    <col min="2" max="2" width="9.77734375" bestFit="1" customWidth="1"/>
    <col min="3" max="3" width="10.6640625" bestFit="1" customWidth="1"/>
    <col min="4" max="4" width="5.44140625" bestFit="1" customWidth="1"/>
    <col min="5" max="5" width="11.33203125" customWidth="1"/>
    <col min="6" max="6" width="9.33203125" customWidth="1"/>
    <col min="7" max="7" width="6.88671875" bestFit="1" customWidth="1"/>
    <col min="8" max="15" width="5.6640625" customWidth="1"/>
    <col min="16" max="27" width="0" hidden="1" customWidth="1"/>
    <col min="28" max="31" width="6.21875" bestFit="1" customWidth="1"/>
    <col min="32" max="32" width="6.109375" bestFit="1" customWidth="1"/>
    <col min="33" max="33" width="7.21875" bestFit="1" customWidth="1"/>
    <col min="34" max="36" width="6.109375" bestFit="1" customWidth="1"/>
    <col min="37" max="38" width="6.21875" bestFit="1" customWidth="1"/>
  </cols>
  <sheetData>
    <row r="1" spans="1:38" ht="96.6" x14ac:dyDescent="0.3">
      <c r="A1" t="s">
        <v>0</v>
      </c>
      <c r="B1" t="s">
        <v>1</v>
      </c>
      <c r="C1" t="s">
        <v>2</v>
      </c>
      <c r="D1" t="s">
        <v>3</v>
      </c>
      <c r="E1" s="9" t="s">
        <v>4</v>
      </c>
      <c r="F1" s="9" t="s">
        <v>5</v>
      </c>
      <c r="G1" t="s">
        <v>27</v>
      </c>
      <c r="H1" s="1" t="s">
        <v>19</v>
      </c>
      <c r="I1" s="2" t="s">
        <v>20</v>
      </c>
      <c r="J1" s="2" t="s">
        <v>21</v>
      </c>
      <c r="K1" s="2" t="s">
        <v>22</v>
      </c>
      <c r="L1" s="2" t="s">
        <v>23</v>
      </c>
      <c r="M1" s="2" t="s">
        <v>24</v>
      </c>
      <c r="N1" s="2" t="s">
        <v>25</v>
      </c>
      <c r="O1" s="3" t="s">
        <v>26</v>
      </c>
      <c r="AB1" t="s">
        <v>6</v>
      </c>
      <c r="AC1" t="s">
        <v>7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  <c r="AI1" t="s">
        <v>13</v>
      </c>
      <c r="AJ1" t="s">
        <v>14</v>
      </c>
      <c r="AK1" t="s">
        <v>15</v>
      </c>
      <c r="AL1" t="s">
        <v>16</v>
      </c>
    </row>
    <row r="2" spans="1:38" x14ac:dyDescent="0.3">
      <c r="H2" s="4"/>
      <c r="I2" s="5"/>
      <c r="J2" s="5"/>
      <c r="K2" s="5"/>
      <c r="L2" s="5"/>
      <c r="M2" s="5"/>
      <c r="N2" s="5"/>
      <c r="O2" s="6"/>
    </row>
    <row r="3" spans="1:38" x14ac:dyDescent="0.3">
      <c r="H3" s="4"/>
      <c r="I3" s="5"/>
      <c r="J3" s="5"/>
      <c r="K3" s="5"/>
      <c r="L3" s="5"/>
      <c r="M3" s="5"/>
      <c r="N3" s="5"/>
      <c r="O3" s="6"/>
      <c r="AB3">
        <v>5</v>
      </c>
      <c r="AC3">
        <v>5</v>
      </c>
      <c r="AD3">
        <v>10</v>
      </c>
      <c r="AE3">
        <v>10</v>
      </c>
      <c r="AF3">
        <v>5</v>
      </c>
      <c r="AG3">
        <v>5</v>
      </c>
      <c r="AH3">
        <v>5</v>
      </c>
      <c r="AI3">
        <v>5</v>
      </c>
      <c r="AJ3">
        <v>5</v>
      </c>
      <c r="AK3">
        <v>5</v>
      </c>
      <c r="AL3">
        <v>5</v>
      </c>
    </row>
    <row r="4" spans="1:38" x14ac:dyDescent="0.3">
      <c r="A4" t="s">
        <v>28</v>
      </c>
      <c r="B4" t="s">
        <v>29</v>
      </c>
      <c r="C4">
        <v>12345678</v>
      </c>
      <c r="D4" t="s">
        <v>17</v>
      </c>
      <c r="E4">
        <v>2</v>
      </c>
      <c r="F4">
        <v>60</v>
      </c>
      <c r="G4" s="8">
        <f>H4</f>
        <v>51.5</v>
      </c>
      <c r="H4" s="7">
        <f>MAX(O4*1/(K4+L4),1)</f>
        <v>51.5</v>
      </c>
      <c r="I4" s="5">
        <f>SUM(K4,M4,L4,N4)</f>
        <v>60</v>
      </c>
      <c r="J4" s="5">
        <f>SUM(K4,M4)</f>
        <v>60</v>
      </c>
      <c r="K4" s="5">
        <f>SUMIF(AB4:BU4,"&gt;=40",AB$3:BU$3)</f>
        <v>60</v>
      </c>
      <c r="L4" s="5">
        <f>SUMIF(AB4:BU4,"&lt;40",AB$3:BU$3)</f>
        <v>0</v>
      </c>
      <c r="M4" s="5">
        <f>SUMIF(AB4:BU4,"P",AB$3:BU$3)</f>
        <v>0</v>
      </c>
      <c r="N4" s="5">
        <f>SUMIF(AB4:BU4,"NP",AB$3:BU$3)</f>
        <v>0</v>
      </c>
      <c r="O4" s="6">
        <f>SUMPRODUCT(AB$3:BU$3,AB4:BU4)</f>
        <v>3090</v>
      </c>
      <c r="AB4">
        <v>40</v>
      </c>
      <c r="AC4">
        <v>50</v>
      </c>
      <c r="AD4">
        <v>65</v>
      </c>
      <c r="AE4">
        <v>55</v>
      </c>
      <c r="AF4">
        <v>42</v>
      </c>
      <c r="AG4">
        <v>50</v>
      </c>
      <c r="AH4">
        <v>54</v>
      </c>
      <c r="AI4">
        <v>50</v>
      </c>
      <c r="AJ4">
        <v>50</v>
      </c>
      <c r="AK4">
        <v>42</v>
      </c>
      <c r="AL4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11" sqref="C11"/>
    </sheetView>
  </sheetViews>
  <sheetFormatPr defaultRowHeight="14.4" x14ac:dyDescent="0.3"/>
  <sheetData>
    <row r="1" spans="1:3" x14ac:dyDescent="0.3">
      <c r="A1">
        <v>5</v>
      </c>
      <c r="B1">
        <v>35</v>
      </c>
      <c r="C1">
        <f>B1*A1</f>
        <v>175</v>
      </c>
    </row>
    <row r="2" spans="1:3" x14ac:dyDescent="0.3">
      <c r="A2">
        <v>5</v>
      </c>
      <c r="B2">
        <v>50</v>
      </c>
      <c r="C2">
        <f t="shared" ref="C2:C10" si="0">B2*A2</f>
        <v>250</v>
      </c>
    </row>
    <row r="3" spans="1:3" x14ac:dyDescent="0.3">
      <c r="A3">
        <v>10</v>
      </c>
      <c r="B3">
        <v>50</v>
      </c>
      <c r="C3">
        <f t="shared" si="0"/>
        <v>500</v>
      </c>
    </row>
    <row r="4" spans="1:3" x14ac:dyDescent="0.3">
      <c r="A4">
        <v>10</v>
      </c>
      <c r="B4">
        <v>55</v>
      </c>
      <c r="C4">
        <f t="shared" si="0"/>
        <v>550</v>
      </c>
    </row>
    <row r="5" spans="1:3" x14ac:dyDescent="0.3">
      <c r="A5">
        <v>5</v>
      </c>
      <c r="B5">
        <v>49</v>
      </c>
      <c r="C5">
        <f t="shared" si="0"/>
        <v>245</v>
      </c>
    </row>
    <row r="6" spans="1:3" x14ac:dyDescent="0.3">
      <c r="A6">
        <v>5</v>
      </c>
      <c r="B6">
        <v>50</v>
      </c>
      <c r="C6">
        <f t="shared" si="0"/>
        <v>250</v>
      </c>
    </row>
    <row r="7" spans="1:3" x14ac:dyDescent="0.3">
      <c r="A7">
        <v>5</v>
      </c>
      <c r="B7">
        <v>51</v>
      </c>
      <c r="C7">
        <f t="shared" si="0"/>
        <v>255</v>
      </c>
    </row>
    <row r="8" spans="1:3" x14ac:dyDescent="0.3">
      <c r="A8">
        <v>5</v>
      </c>
      <c r="B8">
        <v>50</v>
      </c>
      <c r="C8">
        <f t="shared" si="0"/>
        <v>250</v>
      </c>
    </row>
    <row r="9" spans="1:3" x14ac:dyDescent="0.3">
      <c r="A9">
        <v>5</v>
      </c>
      <c r="B9">
        <v>50</v>
      </c>
      <c r="C9">
        <f t="shared" si="0"/>
        <v>250</v>
      </c>
    </row>
    <row r="10" spans="1:3" x14ac:dyDescent="0.3">
      <c r="A10">
        <v>5</v>
      </c>
      <c r="B10">
        <v>42</v>
      </c>
      <c r="C10">
        <f t="shared" si="0"/>
        <v>210</v>
      </c>
    </row>
    <row r="11" spans="1:3" x14ac:dyDescent="0.3">
      <c r="C11">
        <f>SUM(C1:C10)/60</f>
        <v>48.916666666666664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AC2SM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Brunton</dc:creator>
  <cp:lastModifiedBy>Computer Centre</cp:lastModifiedBy>
  <dcterms:created xsi:type="dcterms:W3CDTF">2018-05-14T15:11:20Z</dcterms:created>
  <dcterms:modified xsi:type="dcterms:W3CDTF">2018-05-15T14:47:55Z</dcterms:modified>
</cp:coreProperties>
</file>